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ария\Desktop\Отчет о доходах и расходах за 1 квартал 2021 года\"/>
    </mc:Choice>
  </mc:AlternateContent>
  <bookViews>
    <workbookView xWindow="0" yWindow="0" windowWidth="28800" windowHeight="12345"/>
  </bookViews>
  <sheets>
    <sheet name="отчет" sheetId="2" r:id="rId1"/>
    <sheet name="пояснительная" sheetId="1" r:id="rId2"/>
  </sheets>
  <calcPr calcId="162913"/>
</workbook>
</file>

<file path=xl/calcChain.xml><?xml version="1.0" encoding="utf-8"?>
<calcChain xmlns="http://schemas.openxmlformats.org/spreadsheetml/2006/main">
  <c r="D14" i="2" l="1"/>
  <c r="D38" i="2"/>
  <c r="D37" i="2"/>
  <c r="D23" i="2" l="1"/>
  <c r="C32" i="2"/>
  <c r="F32" i="2" l="1"/>
  <c r="C15" i="2" l="1"/>
  <c r="C24" i="2" l="1"/>
  <c r="C12" i="2"/>
  <c r="G32" i="2" l="1"/>
  <c r="D25" i="2" l="1"/>
  <c r="D29" i="2"/>
  <c r="E32" i="2" l="1"/>
  <c r="E24" i="2"/>
  <c r="F24" i="2"/>
  <c r="G24" i="2"/>
  <c r="E15" i="2"/>
  <c r="F15" i="2"/>
  <c r="G15" i="2"/>
  <c r="E12" i="2"/>
  <c r="F12" i="2"/>
  <c r="G12" i="2"/>
  <c r="F14" i="2" l="1"/>
  <c r="G14" i="2"/>
  <c r="E14" i="2"/>
  <c r="D20" i="2" l="1"/>
  <c r="D41" i="2" l="1"/>
  <c r="D42" i="2"/>
  <c r="D26" i="2"/>
  <c r="D27" i="2"/>
  <c r="D28" i="2"/>
  <c r="D30" i="2"/>
  <c r="D31" i="2"/>
  <c r="D33" i="2"/>
  <c r="D34" i="2"/>
  <c r="D35" i="2"/>
  <c r="D36" i="2"/>
  <c r="D39" i="2"/>
  <c r="C39" i="2" s="1"/>
  <c r="C14" i="2" s="1"/>
  <c r="D40" i="2"/>
  <c r="D17" i="2"/>
  <c r="D18" i="2"/>
  <c r="D19" i="2"/>
  <c r="D21" i="2"/>
  <c r="D22" i="2"/>
  <c r="D16" i="2"/>
  <c r="D10" i="2"/>
  <c r="D11" i="2"/>
  <c r="D9" i="2"/>
  <c r="C43" i="2" l="1"/>
  <c r="D12" i="2"/>
  <c r="D24" i="2"/>
  <c r="D32" i="2"/>
  <c r="D15" i="2"/>
  <c r="F43" i="2"/>
  <c r="G43" i="2"/>
  <c r="D43" i="2" l="1"/>
  <c r="E43" i="2"/>
</calcChain>
</file>

<file path=xl/sharedStrings.xml><?xml version="1.0" encoding="utf-8"?>
<sst xmlns="http://schemas.openxmlformats.org/spreadsheetml/2006/main" count="106" uniqueCount="103">
  <si>
    <t>(тыс.тенге)</t>
  </si>
  <si>
    <t>Наименование</t>
  </si>
  <si>
    <t>Сумма доходов и расходов за  1 квартал</t>
  </si>
  <si>
    <t>в том</t>
  </si>
  <si>
    <t>Финансирование из бюджета</t>
  </si>
  <si>
    <t>Поступление средств от спонсорской и благотворительной помощи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</si>
  <si>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</si>
  <si>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</si>
  <si>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</si>
  <si>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</si>
  <si>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</si>
  <si>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</si>
  <si>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</si>
  <si>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</si>
  <si>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</si>
  <si>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</si>
  <si>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 xml:space="preserve">                              Пояснительная записка</t>
  </si>
  <si>
    <t>Оплата транспортных услуг</t>
  </si>
  <si>
    <t>Комплексная система безопасности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</si>
  <si>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</si>
  <si>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</si>
  <si>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</si>
  <si>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</si>
  <si>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</si>
  <si>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</si>
  <si>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</si>
  <si>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</si>
  <si>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</si>
  <si>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</si>
  <si>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</si>
  <si>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</si>
  <si>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</si>
  <si>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</si>
  <si>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</si>
  <si>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</si>
  <si>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</si>
  <si>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t>Стипендия</t>
  </si>
  <si>
    <t>Обязательное медицинское страхование</t>
  </si>
  <si>
    <t>январь</t>
  </si>
  <si>
    <t>февраль</t>
  </si>
  <si>
    <t>март</t>
  </si>
  <si>
    <t xml:space="preserve"> </t>
  </si>
  <si>
    <t>ОТЧЕТ О ДОХОДАХ И РАСХОДАХ за 1 квартал 2021года</t>
  </si>
  <si>
    <t>из бюджета 149742,0 тыс. тенге</t>
  </si>
  <si>
    <t>хозяйственные материалы  0 тыс. тенге</t>
  </si>
  <si>
    <t xml:space="preserve"> материалы для мастерских 0 тыс.тенге</t>
  </si>
  <si>
    <t>канцелярские товары 0 тыс. тенге</t>
  </si>
  <si>
    <t>прочие запасы (компьютеры) 1505,0 тыс.тенге</t>
  </si>
  <si>
    <t>4. Оплата услуг связи 106 тыс. тенге</t>
  </si>
  <si>
    <t>медикаменты 9,0 тыс.тенге</t>
  </si>
  <si>
    <t>3. приобретение хоз.товаров и инв. -1514,0 тыс. тенге</t>
  </si>
  <si>
    <t>КГКП "Алматинский колледж моды и дизайна" УО г.Алматы</t>
  </si>
  <si>
    <t>План на 2021 год</t>
  </si>
  <si>
    <t xml:space="preserve">        к отчету о доходах и расходах за 1 квартал 2021 г.</t>
  </si>
  <si>
    <t>И.о.директора</t>
  </si>
  <si>
    <t>Джунисалиев Ж.С.</t>
  </si>
  <si>
    <t>Бозумбаева Д.Т.</t>
  </si>
  <si>
    <t>Гл.бухгалтер</t>
  </si>
  <si>
    <t>Местонахождение организации  Алмалинский район, проспект Райымбека 174</t>
  </si>
  <si>
    <t>Приобритение материалов для учебных целей</t>
  </si>
  <si>
    <t xml:space="preserve">Питание </t>
  </si>
  <si>
    <t>Прочие текщие затраты</t>
  </si>
  <si>
    <t>Приобретение питьевой воды</t>
  </si>
  <si>
    <t>электроэнергия –1407,0 тыс. тенге</t>
  </si>
  <si>
    <t>отопление, горячая вода - 2298,0 тыс.тенге</t>
  </si>
  <si>
    <t>холодная вода -68,0 тыс. тенге</t>
  </si>
  <si>
    <t xml:space="preserve">отведение сточных вод – 29,0 тыс. тенге </t>
  </si>
  <si>
    <t>2. Коммунальные услуги (151,152) 3 802,0 тыс. тенге</t>
  </si>
  <si>
    <t>а) оплата труда- 69 411,0 тыс. тенге</t>
  </si>
  <si>
    <t>б) компенсационные выплаты – 0 тыс. тенге</t>
  </si>
  <si>
    <t>в) социальный налог – 3969,0 тыс. тенге</t>
  </si>
  <si>
    <t>г) социальные отчисления в гос.фонд соц. страхования - 1920,0 тыс. тенге</t>
  </si>
  <si>
    <t>д) Обязательное медицинское страхование -1215,0 тыс. тенге</t>
  </si>
  <si>
    <t>1. Фонд заработной платы с учетом налогов и компен-х выплат: 76 515,0 тыс. тенге, из них</t>
  </si>
  <si>
    <t>I.Доходы за 1 квартал 2021 года составили 195 441,0 тыс. тенге, из них:</t>
  </si>
  <si>
    <t xml:space="preserve"> - дератизация и дезинсекция - 40 тыс.тенге</t>
  </si>
  <si>
    <t xml:space="preserve"> - услуги охраны  -  1 096  тыс.тенге</t>
  </si>
  <si>
    <t>Количество стипендиатов: 798 студентов,  из них:</t>
  </si>
  <si>
    <r>
      <t xml:space="preserve">751 обучающихся на </t>
    </r>
    <r>
      <rPr>
        <i/>
        <sz val="12"/>
        <color indexed="8"/>
        <rFont val="Times New Roman"/>
        <family val="1"/>
        <charset val="204"/>
      </rPr>
      <t>хорошо</t>
    </r>
    <r>
      <rPr>
        <sz val="12"/>
        <color indexed="8"/>
        <rFont val="Times New Roman"/>
        <family val="1"/>
        <charset val="204"/>
      </rPr>
      <t xml:space="preserve">, 18 обучающихся на </t>
    </r>
    <r>
      <rPr>
        <i/>
        <sz val="12"/>
        <color indexed="8"/>
        <rFont val="Times New Roman"/>
        <family val="1"/>
        <charset val="204"/>
      </rPr>
      <t>отлично</t>
    </r>
    <r>
      <rPr>
        <sz val="12"/>
        <color indexed="8"/>
        <rFont val="Times New Roman"/>
        <family val="1"/>
        <charset val="204"/>
      </rPr>
      <t>, 28 обучающихся</t>
    </r>
  </si>
  <si>
    <t xml:space="preserve">  - дети - сироты, 1 инвалид по слуху</t>
  </si>
  <si>
    <t>И.о.директора АКМиД</t>
  </si>
  <si>
    <t>Главный бухгалтер</t>
  </si>
  <si>
    <t>6. Приобретение прочих товаров - 1 293 тыс.тенге</t>
  </si>
  <si>
    <t>7. Приобритение материалов для учебных целей - 23 892 тыс.тенге</t>
  </si>
  <si>
    <r>
      <t xml:space="preserve">9. Выплачено стипендии студентам </t>
    </r>
    <r>
      <rPr>
        <b/>
        <u/>
        <sz val="12"/>
        <color indexed="8"/>
        <rFont val="Times New Roman"/>
        <family val="1"/>
        <charset val="204"/>
      </rPr>
      <t xml:space="preserve">46 810 </t>
    </r>
    <r>
      <rPr>
        <b/>
        <sz val="12"/>
        <color indexed="8"/>
        <rFont val="Times New Roman"/>
        <family val="1"/>
        <charset val="204"/>
      </rPr>
      <t>тыс.тенге.</t>
    </r>
  </si>
  <si>
    <r>
      <t xml:space="preserve">8. Затраты Фонда всеобщего обязательного среднего образования (163): -42 166 </t>
    </r>
    <r>
      <rPr>
        <b/>
        <u/>
        <sz val="12"/>
        <color indexed="8"/>
        <rFont val="Times New Roman"/>
        <family val="1"/>
        <charset val="204"/>
      </rPr>
      <t>тыс.тенге</t>
    </r>
  </si>
  <si>
    <t xml:space="preserve"> - Детям сиротам и детям из малообеспеченных семей согласно Постановления Правительства Республики Казахстан от 12 марта 2012 года № 320 «Об утверждении размеров, источников, видов и Правил предоставления социальной помощи гражданам, которым оказывается социальная помощь» оказана финансовая, материальная помощь и организовано бесплатное питание на  42 166 тыс.тенге. 42 обучающихся,  из них 28 обучающихся  - дети сироты.</t>
  </si>
  <si>
    <t xml:space="preserve"> - Работы по устройству (монтажу) охранной сигнализации/системы видеонаблюдения - 1 458  тыс.тенге</t>
  </si>
  <si>
    <t xml:space="preserve"> - Работы по устройству (монтажу) пожарной сигнализации/систем тушения  - 621 тыс.тенге</t>
  </si>
  <si>
    <t xml:space="preserve"> - Услуги по технической поддержке сайтов - 27 тыс.тенге</t>
  </si>
  <si>
    <t xml:space="preserve"> - Поверка прибора учета тепла SA-94 - 95 тыс.тенге</t>
  </si>
  <si>
    <t xml:space="preserve"> -Работы по установке (монтажу) дверей/ворот/турникетных систем/ограждений   - 1 195 тыс.тенге</t>
  </si>
  <si>
    <t xml:space="preserve"> - Работы по установке/монтажу систем безопасности- 565 тыс.тенге</t>
  </si>
  <si>
    <t xml:space="preserve"> -Услуги по внеочередному (внеплановому) медицинскому осмотру персонала - 265тыс.тенге</t>
  </si>
  <si>
    <t xml:space="preserve"> -Тарифный план "HOST-6-5" (4 vCores / 10GB SSD / 4GB RAM) - 60 тыс.тенге</t>
  </si>
  <si>
    <t xml:space="preserve"> - Дистанционный курс по программе «Повышение квалификации Профессиональных бухгалтеров РК»  -70 тыс.тенге</t>
  </si>
  <si>
    <t xml:space="preserve"> -Услуги по производству/выпуску видеосюжетов, роликов и аналогичных видеозаписей -220 тыс.тенге</t>
  </si>
  <si>
    <t xml:space="preserve"> - Услуги по обучению (обучению/тренинги/подготовке/переподготовке/повышению квалификации)  -651  тыс.тенге</t>
  </si>
  <si>
    <t xml:space="preserve"> - Изготовление и установка вывесок с логотипом в честь 30-ти летия Независимости РК -141 тыс.тенге</t>
  </si>
  <si>
    <t xml:space="preserve"> - вывоз ТБО  - 43 тыс.тенге</t>
  </si>
  <si>
    <t xml:space="preserve"> - Услуги по предоставлению лицензий на право использования программного обеспечения (ИС Параграф WWW Bin + (ч/з пароль доступа))  -84 тыс.тенге</t>
  </si>
  <si>
    <r>
      <t xml:space="preserve">5. Оплата прочих услуг и работ (159) составило: </t>
    </r>
    <r>
      <rPr>
        <b/>
        <u/>
        <sz val="12"/>
        <color indexed="8"/>
        <rFont val="Times New Roman"/>
        <family val="1"/>
        <charset val="204"/>
      </rPr>
      <t xml:space="preserve"> 6 630тыс.тенге, </t>
    </r>
    <r>
      <rPr>
        <b/>
        <sz val="12"/>
        <color indexed="8"/>
        <rFont val="Times New Roman"/>
        <family val="1"/>
        <charset val="204"/>
      </rPr>
      <t>из них:</t>
    </r>
  </si>
  <si>
    <t>II.Расходы за 1 квартал 2021 года составили  на сумму 177 2161,0 тыс.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</si>
</sst>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</cellStyleXfs>
  <cellXfs count="94">
    <xf numFmtId="0" fontId="0" fillId="0" borderId="0" xfId="0"/>
    <xf numFmtId="0" fontId="1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4" fillId="0" borderId="0" xfId="0" applyNumberFormat="1" applyFont="1"/>
    <xf numFmtId="0" fontId="4" fillId="0" borderId="0" xfId="0" applyFont="1" applyAlignment="1"/>
    <xf numFmtId="0" fontId="4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1" fillId="2" borderId="0" xfId="0" applyFont="1" applyFill="1"/>
    <xf numFmtId="164" fontId="5" fillId="0" borderId="0" xfId="0" applyNumberFormat="1" applyFont="1" applyAlignment="1">
      <alignment horizontal="right" vertical="center"/>
    </xf>
    <xf numFmtId="164" fontId="5" fillId="0" borderId="6" xfId="0" applyNumberFormat="1" applyFont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 wrapText="1"/>
    </xf>
    <xf numFmtId="164" fontId="9" fillId="2" borderId="6" xfId="1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13" fillId="0" borderId="6" xfId="0" applyNumberFormat="1" applyFont="1" applyBorder="1" applyAlignment="1">
      <alignment horizontal="right" vertical="center" wrapText="1"/>
    </xf>
    <xf numFmtId="164" fontId="13" fillId="0" borderId="6" xfId="0" applyNumberFormat="1" applyFont="1" applyFill="1" applyBorder="1" applyAlignment="1">
      <alignment horizontal="right" vertical="center" wrapText="1"/>
    </xf>
    <xf numFmtId="164" fontId="9" fillId="0" borderId="6" xfId="1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10" fillId="0" borderId="6" xfId="1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12" fillId="0" borderId="6" xfId="0" applyNumberFormat="1" applyFont="1" applyBorder="1" applyAlignment="1">
      <alignment horizontal="right" vertical="center" wrapText="1"/>
    </xf>
    <xf numFmtId="164" fontId="9" fillId="0" borderId="6" xfId="1" applyNumberFormat="1" applyFont="1" applyBorder="1" applyAlignment="1">
      <alignment horizontal="right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 vertical="center"/>
    </xf>
    <xf numFmtId="165" fontId="1" fillId="0" borderId="6" xfId="2" applyNumberFormat="1" applyFont="1" applyBorder="1" applyAlignment="1">
      <alignment horizontal="center" vertical="center"/>
    </xf>
    <xf numFmtId="1" fontId="1" fillId="0" borderId="0" xfId="0" applyNumberFormat="1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7" fillId="2" borderId="6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166" fontId="9" fillId="2" borderId="6" xfId="1" applyNumberFormat="1" applyFont="1" applyFill="1" applyBorder="1" applyAlignment="1">
      <alignment horizontal="right" vertical="center" wrapText="1"/>
    </xf>
    <xf numFmtId="166" fontId="9" fillId="0" borderId="6" xfId="1" applyNumberFormat="1" applyFont="1" applyBorder="1" applyAlignment="1">
      <alignment horizontal="right" vertical="center" wrapText="1"/>
    </xf>
    <xf numFmtId="0" fontId="4" fillId="2" borderId="0" xfId="0" applyFont="1" applyFill="1" applyBorder="1"/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Alignment="1"/>
    <xf numFmtId="0" fontId="21" fillId="2" borderId="0" xfId="0" applyFont="1" applyFill="1" applyAlignment="1">
      <alignment horizontal="left"/>
    </xf>
    <xf numFmtId="0" fontId="21" fillId="2" borderId="0" xfId="0" applyFont="1" applyFill="1"/>
    <xf numFmtId="0" fontId="11" fillId="2" borderId="0" xfId="0" applyFont="1" applyFill="1" applyAlignment="1">
      <alignment wrapText="1"/>
    </xf>
    <xf numFmtId="0" fontId="1" fillId="2" borderId="0" xfId="0" applyFont="1" applyFill="1" applyAlignment="1"/>
    <xf numFmtId="0" fontId="20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/>
    <xf numFmtId="0" fontId="3" fillId="2" borderId="0" xfId="0" applyFont="1" applyFill="1"/>
    <xf numFmtId="164" fontId="1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tabSelected="1" zoomScaleNormal="100" workbookViewId="0">
      <selection activeCell="D15" sqref="D15"/>
    </sheetView>
  </sheetViews>
  <sheetFormatPr defaultColWidth="9.140625" defaultRowHeight="16.5" customHeight="1" x14ac:dyDescent="0.25"/>
  <cols>
    <col min="1" max="1" width="4" style="3" customWidth="1"/>
    <col min="2" max="2" width="45.42578125" style="4" customWidth="1"/>
    <col min="3" max="7" width="15.7109375" style="44" customWidth="1"/>
    <col min="8" max="8" width="9.140625" style="4"/>
    <col min="9" max="16384" width="9.140625" style="1"/>
  </cols>
  <sheetData>
    <row r="2" spans="1:8" ht="16.5" customHeight="1" x14ac:dyDescent="0.25">
      <c r="B2" s="54" t="s">
        <v>42</v>
      </c>
      <c r="C2" s="54"/>
      <c r="D2" s="54"/>
      <c r="E2" s="54"/>
      <c r="F2" s="54"/>
      <c r="G2" s="54"/>
    </row>
    <row r="3" spans="1:8" ht="16.5" customHeight="1" x14ac:dyDescent="0.25">
      <c r="B3" s="53" t="s">
        <v>51</v>
      </c>
      <c r="C3" s="53"/>
      <c r="D3" s="53"/>
      <c r="E3" s="53"/>
      <c r="F3" s="53"/>
      <c r="G3" s="53"/>
    </row>
    <row r="4" spans="1:8" ht="16.5" customHeight="1" x14ac:dyDescent="0.25">
      <c r="A4" s="66" t="s">
        <v>25</v>
      </c>
      <c r="B4" s="66"/>
      <c r="C4" s="66"/>
      <c r="D4" s="66"/>
      <c r="E4" s="66"/>
      <c r="F4" s="66"/>
      <c r="G4" s="66"/>
    </row>
    <row r="5" spans="1:8" ht="16.5" customHeight="1" x14ac:dyDescent="0.25">
      <c r="B5" s="5"/>
      <c r="C5" s="25"/>
      <c r="D5" s="25"/>
      <c r="E5" s="25"/>
      <c r="F5" s="25"/>
      <c r="G5" s="25" t="s">
        <v>0</v>
      </c>
    </row>
    <row r="6" spans="1:8" s="21" customFormat="1" ht="16.5" customHeight="1" x14ac:dyDescent="0.25">
      <c r="A6" s="55" t="s">
        <v>24</v>
      </c>
      <c r="B6" s="57" t="s">
        <v>1</v>
      </c>
      <c r="C6" s="59" t="s">
        <v>52</v>
      </c>
      <c r="D6" s="61" t="s">
        <v>2</v>
      </c>
      <c r="E6" s="63" t="s">
        <v>3</v>
      </c>
      <c r="F6" s="64"/>
      <c r="G6" s="65"/>
      <c r="H6" s="20"/>
    </row>
    <row r="7" spans="1:8" s="21" customFormat="1" ht="82.5" customHeight="1" x14ac:dyDescent="0.25">
      <c r="A7" s="56"/>
      <c r="B7" s="58"/>
      <c r="C7" s="60"/>
      <c r="D7" s="62"/>
      <c r="E7" s="26" t="s">
        <v>38</v>
      </c>
      <c r="F7" s="26" t="s">
        <v>39</v>
      </c>
      <c r="G7" s="26" t="s">
        <v>40</v>
      </c>
      <c r="H7" s="20"/>
    </row>
    <row r="8" spans="1:8" ht="26.25" customHeight="1" x14ac:dyDescent="0.25">
      <c r="A8" s="6"/>
      <c r="B8" s="50" t="s">
        <v>41</v>
      </c>
      <c r="C8" s="51"/>
      <c r="D8" s="51"/>
      <c r="E8" s="51"/>
      <c r="F8" s="51"/>
      <c r="G8" s="52"/>
    </row>
    <row r="9" spans="1:8" s="16" customFormat="1" ht="19.5" customHeight="1" x14ac:dyDescent="0.25">
      <c r="A9" s="6">
        <v>1</v>
      </c>
      <c r="B9" s="7" t="s">
        <v>4</v>
      </c>
      <c r="C9" s="27">
        <v>561425</v>
      </c>
      <c r="D9" s="27">
        <f>SUM(E9:G9)</f>
        <v>195441</v>
      </c>
      <c r="E9" s="45">
        <v>15644</v>
      </c>
      <c r="F9" s="45">
        <v>115454</v>
      </c>
      <c r="G9" s="45">
        <v>64343</v>
      </c>
      <c r="H9" s="3"/>
    </row>
    <row r="10" spans="1:8" s="16" customFormat="1" ht="34.5" customHeight="1" x14ac:dyDescent="0.25">
      <c r="A10" s="6">
        <v>2</v>
      </c>
      <c r="B10" s="8" t="s">
        <v>5</v>
      </c>
      <c r="C10" s="27">
        <v>0</v>
      </c>
      <c r="D10" s="27">
        <f t="shared" ref="D10:D11" si="0">SUM(E10:G10)</f>
        <v>0</v>
      </c>
      <c r="E10" s="27"/>
      <c r="F10" s="27"/>
      <c r="G10" s="27"/>
      <c r="H10" s="3"/>
    </row>
    <row r="11" spans="1:8" s="16" customFormat="1" ht="20.25" customHeight="1" x14ac:dyDescent="0.25">
      <c r="A11" s="6">
        <v>3</v>
      </c>
      <c r="B11" s="8" t="s">
        <v>6</v>
      </c>
      <c r="C11" s="27"/>
      <c r="D11" s="27">
        <f t="shared" si="0"/>
        <v>0</v>
      </c>
      <c r="E11" s="27"/>
      <c r="F11" s="27">
        <v>0</v>
      </c>
      <c r="G11" s="27">
        <v>0</v>
      </c>
      <c r="H11" s="3"/>
    </row>
    <row r="12" spans="1:8" s="17" customFormat="1" ht="21" customHeight="1" x14ac:dyDescent="0.25">
      <c r="A12" s="22"/>
      <c r="B12" s="23" t="s">
        <v>7</v>
      </c>
      <c r="C12" s="27">
        <f>SUM(C9:C11)</f>
        <v>561425</v>
      </c>
      <c r="D12" s="28">
        <f t="shared" ref="D12" si="1">SUM(D9:D11)</f>
        <v>195441</v>
      </c>
      <c r="E12" s="28">
        <f t="shared" ref="E12" si="2">SUM(E9:E11)</f>
        <v>15644</v>
      </c>
      <c r="F12" s="28">
        <f t="shared" ref="F12" si="3">SUM(F9:F11)</f>
        <v>115454</v>
      </c>
      <c r="G12" s="28">
        <f t="shared" ref="G12" si="4">SUM(G9:G11)</f>
        <v>64343</v>
      </c>
      <c r="H12" s="19"/>
    </row>
    <row r="13" spans="1:8" ht="27" customHeight="1" x14ac:dyDescent="0.25">
      <c r="A13" s="6"/>
      <c r="B13" s="47" t="s">
        <v>8</v>
      </c>
      <c r="C13" s="48"/>
      <c r="D13" s="48"/>
      <c r="E13" s="48"/>
      <c r="F13" s="48"/>
      <c r="G13" s="49"/>
    </row>
    <row r="14" spans="1:8" ht="18" customHeight="1" x14ac:dyDescent="0.25">
      <c r="A14" s="6">
        <v>1</v>
      </c>
      <c r="B14" s="8" t="s">
        <v>28</v>
      </c>
      <c r="C14" s="67">
        <f>C15+C21+C22+C24+C23+C29+C30+C31+C32+C37+C39+C40+C41+C38</f>
        <v>608235</v>
      </c>
      <c r="D14" s="29">
        <f>D15+D21+D22+D24+D29+D30+D31+D32+D37+D39+D40+D38</f>
        <v>177216</v>
      </c>
      <c r="E14" s="29">
        <f t="shared" ref="E14:G14" si="5">E15+E21+E22+E24+E29+E30+E31+E32+E37+E39+E40</f>
        <v>42622</v>
      </c>
      <c r="F14" s="29">
        <f t="shared" si="5"/>
        <v>47547</v>
      </c>
      <c r="G14" s="29">
        <f t="shared" si="5"/>
        <v>44881</v>
      </c>
    </row>
    <row r="15" spans="1:8" ht="34.5" customHeight="1" x14ac:dyDescent="0.25">
      <c r="A15" s="6"/>
      <c r="B15" s="9" t="s">
        <v>27</v>
      </c>
      <c r="C15" s="67">
        <f>SUM(C16:C20)</f>
        <v>335796</v>
      </c>
      <c r="D15" s="30">
        <f t="shared" ref="D15:G15" si="6">SUM(D16:D20)</f>
        <v>76515</v>
      </c>
      <c r="E15" s="30">
        <f t="shared" si="6"/>
        <v>25209</v>
      </c>
      <c r="F15" s="30">
        <f t="shared" si="6"/>
        <v>25556</v>
      </c>
      <c r="G15" s="30">
        <f t="shared" si="6"/>
        <v>25750</v>
      </c>
    </row>
    <row r="16" spans="1:8" ht="18.75" customHeight="1" x14ac:dyDescent="0.25">
      <c r="A16" s="6"/>
      <c r="B16" s="10" t="s">
        <v>9</v>
      </c>
      <c r="C16" s="68">
        <v>283606</v>
      </c>
      <c r="D16" s="32">
        <f>SUM(E16:G16)</f>
        <v>69411</v>
      </c>
      <c r="E16" s="33">
        <v>22867</v>
      </c>
      <c r="F16" s="33">
        <v>23183</v>
      </c>
      <c r="G16" s="32">
        <v>23361</v>
      </c>
    </row>
    <row r="17" spans="1:8" ht="17.25" customHeight="1" x14ac:dyDescent="0.25">
      <c r="A17" s="6"/>
      <c r="B17" s="10" t="s">
        <v>10</v>
      </c>
      <c r="C17" s="68">
        <v>18528</v>
      </c>
      <c r="D17" s="32">
        <f t="shared" ref="D17:D23" si="7">SUM(E17:G17)</f>
        <v>0</v>
      </c>
      <c r="E17" s="32"/>
      <c r="F17" s="33"/>
      <c r="G17" s="32"/>
    </row>
    <row r="18" spans="1:8" ht="17.25" customHeight="1" x14ac:dyDescent="0.25">
      <c r="A18" s="6"/>
      <c r="B18" s="10" t="s">
        <v>11</v>
      </c>
      <c r="C18" s="68">
        <v>18855</v>
      </c>
      <c r="D18" s="32">
        <f t="shared" si="7"/>
        <v>3969</v>
      </c>
      <c r="E18" s="34">
        <v>1310</v>
      </c>
      <c r="F18" s="34">
        <v>1326</v>
      </c>
      <c r="G18" s="31">
        <v>1333</v>
      </c>
    </row>
    <row r="19" spans="1:8" ht="30" customHeight="1" x14ac:dyDescent="0.25">
      <c r="A19" s="6"/>
      <c r="B19" s="10" t="s">
        <v>12</v>
      </c>
      <c r="C19" s="68">
        <v>9140</v>
      </c>
      <c r="D19" s="32">
        <f t="shared" si="7"/>
        <v>1920</v>
      </c>
      <c r="E19" s="34">
        <v>633</v>
      </c>
      <c r="F19" s="34">
        <v>642</v>
      </c>
      <c r="G19" s="31">
        <v>645</v>
      </c>
    </row>
    <row r="20" spans="1:8" ht="30" customHeight="1" x14ac:dyDescent="0.25">
      <c r="A20" s="6"/>
      <c r="B20" s="10" t="s">
        <v>37</v>
      </c>
      <c r="C20" s="68">
        <v>5667</v>
      </c>
      <c r="D20" s="32">
        <f t="shared" si="7"/>
        <v>1215</v>
      </c>
      <c r="E20" s="34">
        <v>399</v>
      </c>
      <c r="F20" s="34">
        <v>405</v>
      </c>
      <c r="G20" s="31">
        <v>411</v>
      </c>
    </row>
    <row r="21" spans="1:8" s="16" customFormat="1" ht="30" customHeight="1" x14ac:dyDescent="0.25">
      <c r="A21" s="6"/>
      <c r="B21" s="9" t="s">
        <v>62</v>
      </c>
      <c r="C21" s="69">
        <v>220</v>
      </c>
      <c r="D21" s="36">
        <f t="shared" si="7"/>
        <v>0</v>
      </c>
      <c r="E21" s="37"/>
      <c r="F21" s="37"/>
      <c r="G21" s="35"/>
      <c r="H21" s="3"/>
    </row>
    <row r="22" spans="1:8" s="16" customFormat="1" ht="30" customHeight="1" x14ac:dyDescent="0.25">
      <c r="A22" s="6"/>
      <c r="B22" s="9" t="s">
        <v>23</v>
      </c>
      <c r="C22" s="69">
        <v>200</v>
      </c>
      <c r="D22" s="36">
        <f t="shared" si="7"/>
        <v>0</v>
      </c>
      <c r="E22" s="37"/>
      <c r="F22" s="37"/>
      <c r="G22" s="35"/>
      <c r="H22" s="3"/>
    </row>
    <row r="23" spans="1:8" s="16" customFormat="1" ht="30" customHeight="1" x14ac:dyDescent="0.25">
      <c r="A23" s="6"/>
      <c r="B23" s="9" t="s">
        <v>59</v>
      </c>
      <c r="C23" s="69">
        <v>29312</v>
      </c>
      <c r="D23" s="36">
        <f t="shared" si="7"/>
        <v>23892</v>
      </c>
      <c r="E23" s="37">
        <v>23666</v>
      </c>
      <c r="F23" s="37">
        <v>112</v>
      </c>
      <c r="G23" s="35">
        <v>114</v>
      </c>
      <c r="H23" s="3"/>
    </row>
    <row r="24" spans="1:8" s="16" customFormat="1" ht="31.5" x14ac:dyDescent="0.25">
      <c r="A24" s="6"/>
      <c r="B24" s="9" t="s">
        <v>34</v>
      </c>
      <c r="C24" s="69">
        <f>SUM(C25:C28)</f>
        <v>350</v>
      </c>
      <c r="D24" s="30">
        <f>SUM(D25:D28)</f>
        <v>1293</v>
      </c>
      <c r="E24" s="30">
        <f t="shared" ref="E24:G24" si="8">SUM(E25:E28)</f>
        <v>81</v>
      </c>
      <c r="F24" s="30">
        <f t="shared" si="8"/>
        <v>361</v>
      </c>
      <c r="G24" s="30">
        <f t="shared" si="8"/>
        <v>851</v>
      </c>
      <c r="H24" s="3"/>
    </row>
    <row r="25" spans="1:8" ht="21" customHeight="1" x14ac:dyDescent="0.25">
      <c r="A25" s="6"/>
      <c r="B25" s="10" t="s">
        <v>20</v>
      </c>
      <c r="C25" s="68"/>
      <c r="D25" s="32">
        <f>SUM(E25:G25)</f>
        <v>1273</v>
      </c>
      <c r="E25" s="32">
        <v>81</v>
      </c>
      <c r="F25" s="33">
        <v>361</v>
      </c>
      <c r="G25" s="32">
        <v>831</v>
      </c>
    </row>
    <row r="26" spans="1:8" ht="21" customHeight="1" x14ac:dyDescent="0.25">
      <c r="A26" s="6"/>
      <c r="B26" s="10" t="s">
        <v>21</v>
      </c>
      <c r="C26" s="68">
        <v>350</v>
      </c>
      <c r="D26" s="32">
        <f t="shared" ref="D26:D42" si="9">SUM(E26:G26)</f>
        <v>0</v>
      </c>
      <c r="E26" s="32"/>
      <c r="F26" s="33"/>
      <c r="G26" s="32"/>
    </row>
    <row r="27" spans="1:8" ht="21" customHeight="1" x14ac:dyDescent="0.25">
      <c r="A27" s="6"/>
      <c r="B27" s="10" t="s">
        <v>26</v>
      </c>
      <c r="C27" s="68"/>
      <c r="D27" s="32">
        <f t="shared" si="9"/>
        <v>0</v>
      </c>
      <c r="E27" s="32"/>
      <c r="F27" s="33"/>
      <c r="G27" s="32"/>
    </row>
    <row r="28" spans="1:8" ht="21" customHeight="1" x14ac:dyDescent="0.25">
      <c r="A28" s="6"/>
      <c r="B28" s="10" t="s">
        <v>33</v>
      </c>
      <c r="C28" s="68"/>
      <c r="D28" s="32">
        <f t="shared" si="9"/>
        <v>20</v>
      </c>
      <c r="E28" s="32"/>
      <c r="F28" s="33"/>
      <c r="G28" s="32">
        <v>20</v>
      </c>
    </row>
    <row r="29" spans="1:8" s="16" customFormat="1" ht="21" customHeight="1" x14ac:dyDescent="0.25">
      <c r="A29" s="6"/>
      <c r="B29" s="9" t="s">
        <v>13</v>
      </c>
      <c r="C29" s="69">
        <v>11223</v>
      </c>
      <c r="D29" s="36">
        <f t="shared" si="9"/>
        <v>3802</v>
      </c>
      <c r="E29" s="37">
        <v>1362</v>
      </c>
      <c r="F29" s="37">
        <v>1290</v>
      </c>
      <c r="G29" s="37">
        <v>1150</v>
      </c>
      <c r="H29" s="3"/>
    </row>
    <row r="30" spans="1:8" s="16" customFormat="1" ht="18.75" customHeight="1" x14ac:dyDescent="0.25">
      <c r="A30" s="6"/>
      <c r="B30" s="9" t="s">
        <v>19</v>
      </c>
      <c r="C30" s="69">
        <v>820</v>
      </c>
      <c r="D30" s="36">
        <f t="shared" si="9"/>
        <v>0</v>
      </c>
      <c r="E30" s="37"/>
      <c r="F30" s="37"/>
      <c r="G30" s="37"/>
      <c r="H30" s="3"/>
    </row>
    <row r="31" spans="1:8" s="16" customFormat="1" ht="18.75" customHeight="1" x14ac:dyDescent="0.25">
      <c r="A31" s="6"/>
      <c r="B31" s="9" t="s">
        <v>17</v>
      </c>
      <c r="C31" s="69">
        <v>0</v>
      </c>
      <c r="D31" s="36">
        <f t="shared" si="9"/>
        <v>0</v>
      </c>
      <c r="E31" s="37">
        <v>0</v>
      </c>
      <c r="F31" s="37">
        <v>0</v>
      </c>
      <c r="G31" s="37">
        <v>0</v>
      </c>
      <c r="H31" s="3"/>
    </row>
    <row r="32" spans="1:8" s="16" customFormat="1" ht="16.5" customHeight="1" x14ac:dyDescent="0.25">
      <c r="A32" s="6"/>
      <c r="B32" s="9" t="s">
        <v>29</v>
      </c>
      <c r="C32" s="69">
        <f>SUM(C33:C36)</f>
        <v>15872</v>
      </c>
      <c r="D32" s="36">
        <f t="shared" ref="D32:G32" si="10">SUM(D33:D36)</f>
        <v>6630</v>
      </c>
      <c r="E32" s="36">
        <f t="shared" si="10"/>
        <v>365</v>
      </c>
      <c r="F32" s="36">
        <f t="shared" si="10"/>
        <v>4735</v>
      </c>
      <c r="G32" s="36">
        <f t="shared" si="10"/>
        <v>1530</v>
      </c>
      <c r="H32" s="3"/>
    </row>
    <row r="33" spans="1:11" ht="16.5" customHeight="1" x14ac:dyDescent="0.25">
      <c r="A33" s="6"/>
      <c r="B33" s="10" t="s">
        <v>18</v>
      </c>
      <c r="C33" s="68">
        <v>0</v>
      </c>
      <c r="D33" s="32">
        <f t="shared" si="9"/>
        <v>0</v>
      </c>
      <c r="E33" s="32">
        <v>0</v>
      </c>
      <c r="F33" s="33"/>
      <c r="G33" s="32">
        <v>0</v>
      </c>
    </row>
    <row r="34" spans="1:11" ht="19.5" customHeight="1" x14ac:dyDescent="0.25">
      <c r="A34" s="6"/>
      <c r="B34" s="10" t="s">
        <v>31</v>
      </c>
      <c r="C34" s="68">
        <v>4500</v>
      </c>
      <c r="D34" s="32">
        <f t="shared" si="9"/>
        <v>0</v>
      </c>
      <c r="E34" s="38">
        <v>0</v>
      </c>
      <c r="F34" s="33"/>
      <c r="G34" s="32">
        <v>0</v>
      </c>
    </row>
    <row r="35" spans="1:11" ht="19.5" customHeight="1" x14ac:dyDescent="0.25">
      <c r="A35" s="6"/>
      <c r="B35" s="10" t="s">
        <v>32</v>
      </c>
      <c r="C35" s="68">
        <v>0</v>
      </c>
      <c r="D35" s="32">
        <f t="shared" si="9"/>
        <v>0</v>
      </c>
      <c r="E35" s="38">
        <v>0</v>
      </c>
      <c r="F35" s="33"/>
      <c r="G35" s="32"/>
    </row>
    <row r="36" spans="1:11" ht="19.5" customHeight="1" x14ac:dyDescent="0.25">
      <c r="A36" s="6"/>
      <c r="B36" s="10" t="s">
        <v>35</v>
      </c>
      <c r="C36" s="68">
        <v>11372</v>
      </c>
      <c r="D36" s="32">
        <f t="shared" si="9"/>
        <v>6630</v>
      </c>
      <c r="E36" s="38">
        <v>365</v>
      </c>
      <c r="F36" s="33">
        <v>4735</v>
      </c>
      <c r="G36" s="32">
        <v>1530</v>
      </c>
    </row>
    <row r="37" spans="1:11" s="16" customFormat="1" ht="18" customHeight="1" x14ac:dyDescent="0.25">
      <c r="A37" s="6"/>
      <c r="B37" s="9" t="s">
        <v>22</v>
      </c>
      <c r="C37" s="69">
        <v>0</v>
      </c>
      <c r="D37" s="36">
        <f>SUM(E37:G37)</f>
        <v>0</v>
      </c>
      <c r="E37" s="37">
        <v>0</v>
      </c>
      <c r="F37" s="37">
        <v>0</v>
      </c>
      <c r="G37" s="35">
        <v>0</v>
      </c>
      <c r="H37" s="3"/>
    </row>
    <row r="38" spans="1:11" s="16" customFormat="1" ht="18" customHeight="1" x14ac:dyDescent="0.25">
      <c r="A38" s="6"/>
      <c r="B38" s="9" t="s">
        <v>60</v>
      </c>
      <c r="C38" s="69">
        <v>159370</v>
      </c>
      <c r="D38" s="36">
        <f>SUM(E38:G38)</f>
        <v>42166</v>
      </c>
      <c r="E38" s="37">
        <v>9677</v>
      </c>
      <c r="F38" s="37">
        <v>16590</v>
      </c>
      <c r="G38" s="35">
        <v>15899</v>
      </c>
      <c r="H38" s="3"/>
    </row>
    <row r="39" spans="1:11" s="16" customFormat="1" ht="18.75" customHeight="1" x14ac:dyDescent="0.25">
      <c r="A39" s="6"/>
      <c r="B39" s="9" t="s">
        <v>36</v>
      </c>
      <c r="C39" s="69">
        <f>D39</f>
        <v>46810</v>
      </c>
      <c r="D39" s="36">
        <f t="shared" si="9"/>
        <v>46810</v>
      </c>
      <c r="E39" s="37">
        <v>15605</v>
      </c>
      <c r="F39" s="37">
        <v>15605</v>
      </c>
      <c r="G39" s="35">
        <v>15600</v>
      </c>
      <c r="H39" s="3"/>
    </row>
    <row r="40" spans="1:11" s="16" customFormat="1" ht="15.75" x14ac:dyDescent="0.25">
      <c r="A40" s="6"/>
      <c r="B40" s="9" t="s">
        <v>61</v>
      </c>
      <c r="C40" s="69">
        <v>8262</v>
      </c>
      <c r="D40" s="36">
        <f t="shared" si="9"/>
        <v>0</v>
      </c>
      <c r="E40" s="37">
        <v>0</v>
      </c>
      <c r="F40" s="37"/>
      <c r="G40" s="35"/>
      <c r="H40" s="3"/>
    </row>
    <row r="41" spans="1:11" ht="37.5" customHeight="1" x14ac:dyDescent="0.25">
      <c r="A41" s="6">
        <v>3</v>
      </c>
      <c r="B41" s="8" t="s">
        <v>30</v>
      </c>
      <c r="C41" s="69">
        <v>0</v>
      </c>
      <c r="D41" s="32">
        <f t="shared" si="9"/>
        <v>0</v>
      </c>
      <c r="E41" s="29"/>
      <c r="F41" s="39"/>
      <c r="G41" s="29"/>
    </row>
    <row r="42" spans="1:11" s="16" customFormat="1" ht="21" customHeight="1" x14ac:dyDescent="0.25">
      <c r="A42" s="6">
        <v>4</v>
      </c>
      <c r="B42" s="8" t="s">
        <v>14</v>
      </c>
      <c r="C42" s="69"/>
      <c r="D42" s="36">
        <f t="shared" si="9"/>
        <v>0</v>
      </c>
      <c r="E42" s="29"/>
      <c r="F42" s="39"/>
      <c r="G42" s="29"/>
      <c r="H42" s="3"/>
    </row>
    <row r="43" spans="1:11" ht="16.5" customHeight="1" x14ac:dyDescent="0.25">
      <c r="A43" s="6"/>
      <c r="B43" s="2" t="s">
        <v>15</v>
      </c>
      <c r="C43" s="70">
        <f>C14+C41+C42</f>
        <v>608235</v>
      </c>
      <c r="D43" s="40">
        <f>D14+D41+D42</f>
        <v>177216</v>
      </c>
      <c r="E43" s="40">
        <f>E14+E41+E42</f>
        <v>42622</v>
      </c>
      <c r="F43" s="40">
        <f t="shared" ref="F43:G43" si="11">F14+F41+F42</f>
        <v>47547</v>
      </c>
      <c r="G43" s="40">
        <f t="shared" si="11"/>
        <v>44881</v>
      </c>
    </row>
    <row r="44" spans="1:11" ht="16.5" customHeight="1" x14ac:dyDescent="0.25">
      <c r="A44" s="11"/>
      <c r="B44" s="12"/>
      <c r="C44" s="41"/>
      <c r="D44" s="41"/>
      <c r="E44" s="41"/>
      <c r="F44" s="41"/>
      <c r="G44" s="41"/>
    </row>
    <row r="45" spans="1:11" ht="15.75" x14ac:dyDescent="0.25">
      <c r="A45" s="13"/>
      <c r="B45" s="15" t="s">
        <v>54</v>
      </c>
      <c r="C45" s="42"/>
      <c r="D45" s="43" t="s">
        <v>55</v>
      </c>
      <c r="E45" s="18"/>
      <c r="F45" s="43"/>
      <c r="G45" s="18"/>
      <c r="H45" s="13"/>
      <c r="I45" s="13"/>
      <c r="J45" s="13"/>
      <c r="K45" s="13"/>
    </row>
    <row r="46" spans="1:11" ht="15.75" x14ac:dyDescent="0.25">
      <c r="A46" s="13"/>
      <c r="B46" s="15"/>
      <c r="C46" s="42"/>
      <c r="D46" s="42"/>
      <c r="E46" s="18"/>
      <c r="F46" s="42"/>
      <c r="G46" s="18"/>
      <c r="H46" s="13"/>
      <c r="I46" s="13"/>
      <c r="J46" s="13"/>
      <c r="K46" s="13"/>
    </row>
    <row r="47" spans="1:11" ht="15.75" x14ac:dyDescent="0.25">
      <c r="A47" s="13"/>
      <c r="B47" s="15" t="s">
        <v>57</v>
      </c>
      <c r="C47" s="42"/>
      <c r="D47" s="43" t="s">
        <v>56</v>
      </c>
      <c r="E47" s="18"/>
      <c r="F47" s="43"/>
      <c r="G47" s="18"/>
      <c r="H47" s="13"/>
      <c r="I47" s="13"/>
      <c r="J47" s="13"/>
      <c r="K47" s="13"/>
    </row>
    <row r="48" spans="1:11" customFormat="1" ht="16.5" customHeight="1" x14ac:dyDescent="0.25">
      <c r="A48" s="1"/>
      <c r="B48" s="46"/>
      <c r="C48" s="18"/>
      <c r="D48" s="18"/>
      <c r="E48" s="18"/>
      <c r="F48" s="18"/>
      <c r="G48" s="18"/>
      <c r="H48" s="14"/>
    </row>
  </sheetData>
  <mergeCells count="10">
    <mergeCell ref="B13:G13"/>
    <mergeCell ref="B8:G8"/>
    <mergeCell ref="B3:G3"/>
    <mergeCell ref="B2:G2"/>
    <mergeCell ref="A6:A7"/>
    <mergeCell ref="B6:B7"/>
    <mergeCell ref="C6:C7"/>
    <mergeCell ref="D6:D7"/>
    <mergeCell ref="E6:G6"/>
    <mergeCell ref="A4:G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A55" sqref="A55:J55"/>
    </sheetView>
  </sheetViews>
  <sheetFormatPr defaultColWidth="9.140625" defaultRowHeight="15.75" x14ac:dyDescent="0.25"/>
  <cols>
    <col min="1" max="12" width="9.140625" style="24"/>
    <col min="13" max="13" width="9.140625" style="24" customWidth="1"/>
    <col min="14" max="16384" width="9.140625" style="24"/>
  </cols>
  <sheetData>
    <row r="1" spans="1:14" x14ac:dyDescent="0.25">
      <c r="A1" s="87" t="s">
        <v>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</row>
    <row r="2" spans="1:14" x14ac:dyDescent="0.25">
      <c r="A2" s="87" t="s">
        <v>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  <c r="M2" s="88"/>
      <c r="N2" s="88"/>
    </row>
    <row r="3" spans="1:14" x14ac:dyDescent="0.25">
      <c r="A3" s="87" t="s">
        <v>51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4" x14ac:dyDescent="0.25">
      <c r="A4" s="89" t="s">
        <v>58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4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88"/>
      <c r="L5" s="88"/>
      <c r="M5" s="88"/>
      <c r="N5" s="88"/>
    </row>
    <row r="6" spans="1:14" x14ac:dyDescent="0.25">
      <c r="A6" s="77" t="s">
        <v>74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4" x14ac:dyDescent="0.25">
      <c r="A7" s="77" t="s">
        <v>43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4" x14ac:dyDescent="0.25">
      <c r="A8" s="74"/>
      <c r="C8" s="91"/>
    </row>
    <row r="9" spans="1:14" x14ac:dyDescent="0.25">
      <c r="A9" s="77" t="s">
        <v>102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4" ht="28.5" customHeight="1" x14ac:dyDescent="0.25">
      <c r="A10" s="92" t="s">
        <v>73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4" x14ac:dyDescent="0.25">
      <c r="A11" s="24" t="s">
        <v>68</v>
      </c>
      <c r="C11" s="91"/>
    </row>
    <row r="12" spans="1:14" x14ac:dyDescent="0.25">
      <c r="A12" s="24" t="s">
        <v>69</v>
      </c>
    </row>
    <row r="13" spans="1:14" x14ac:dyDescent="0.25">
      <c r="A13" s="24" t="s">
        <v>70</v>
      </c>
      <c r="D13" s="91"/>
    </row>
    <row r="14" spans="1:14" x14ac:dyDescent="0.25">
      <c r="A14" s="24" t="s">
        <v>71</v>
      </c>
      <c r="H14" s="91"/>
    </row>
    <row r="15" spans="1:14" x14ac:dyDescent="0.25">
      <c r="A15" s="24" t="s">
        <v>72</v>
      </c>
      <c r="H15" s="91"/>
    </row>
    <row r="16" spans="1:14" x14ac:dyDescent="0.25">
      <c r="H16" s="91"/>
    </row>
    <row r="17" spans="1:9" x14ac:dyDescent="0.25">
      <c r="A17" s="74" t="s">
        <v>67</v>
      </c>
      <c r="E17" s="91"/>
    </row>
    <row r="18" spans="1:9" x14ac:dyDescent="0.25">
      <c r="A18" s="24" t="s">
        <v>64</v>
      </c>
      <c r="C18" s="91"/>
    </row>
    <row r="19" spans="1:9" x14ac:dyDescent="0.25">
      <c r="A19" s="24" t="s">
        <v>65</v>
      </c>
    </row>
    <row r="20" spans="1:9" x14ac:dyDescent="0.25">
      <c r="A20" s="24" t="s">
        <v>66</v>
      </c>
    </row>
    <row r="21" spans="1:9" x14ac:dyDescent="0.25">
      <c r="A21" s="24" t="s">
        <v>63</v>
      </c>
      <c r="C21" s="91"/>
    </row>
    <row r="22" spans="1:9" x14ac:dyDescent="0.25">
      <c r="C22" s="91"/>
    </row>
    <row r="23" spans="1:9" x14ac:dyDescent="0.25">
      <c r="A23" s="74" t="s">
        <v>50</v>
      </c>
      <c r="E23" s="91"/>
    </row>
    <row r="24" spans="1:9" x14ac:dyDescent="0.25">
      <c r="A24" s="24" t="s">
        <v>44</v>
      </c>
    </row>
    <row r="25" spans="1:9" x14ac:dyDescent="0.25">
      <c r="A25" s="24" t="s">
        <v>45</v>
      </c>
      <c r="I25" s="91"/>
    </row>
    <row r="26" spans="1:9" x14ac:dyDescent="0.25">
      <c r="A26" s="24" t="s">
        <v>46</v>
      </c>
      <c r="I26" s="91"/>
    </row>
    <row r="27" spans="1:9" x14ac:dyDescent="0.25">
      <c r="A27" s="24" t="s">
        <v>49</v>
      </c>
      <c r="I27" s="91"/>
    </row>
    <row r="28" spans="1:9" x14ac:dyDescent="0.25">
      <c r="A28" s="24" t="s">
        <v>47</v>
      </c>
      <c r="I28" s="91"/>
    </row>
    <row r="29" spans="1:9" x14ac:dyDescent="0.25">
      <c r="I29" s="91"/>
    </row>
    <row r="30" spans="1:9" x14ac:dyDescent="0.25">
      <c r="A30" s="93" t="s">
        <v>48</v>
      </c>
      <c r="B30" s="93"/>
      <c r="C30" s="93"/>
    </row>
    <row r="31" spans="1:9" x14ac:dyDescent="0.25">
      <c r="A31" s="93"/>
      <c r="B31" s="93"/>
      <c r="C31" s="93"/>
    </row>
    <row r="32" spans="1:9" s="72" customFormat="1" x14ac:dyDescent="0.25">
      <c r="A32" s="71" t="s">
        <v>101</v>
      </c>
    </row>
    <row r="33" spans="1:10" s="86" customFormat="1" ht="15.95" customHeight="1" x14ac:dyDescent="0.25">
      <c r="A33" s="24" t="s">
        <v>99</v>
      </c>
      <c r="B33" s="24"/>
      <c r="C33" s="85"/>
      <c r="D33" s="85"/>
      <c r="E33" s="24"/>
      <c r="F33" s="24"/>
      <c r="G33" s="24"/>
      <c r="H33" s="24"/>
      <c r="I33" s="24"/>
      <c r="J33" s="24"/>
    </row>
    <row r="34" spans="1:10" s="86" customFormat="1" ht="15.95" customHeight="1" x14ac:dyDescent="0.25">
      <c r="A34" s="24" t="s">
        <v>75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s="86" customFormat="1" ht="15.95" customHeight="1" x14ac:dyDescent="0.25">
      <c r="A35" s="24" t="s">
        <v>76</v>
      </c>
      <c r="B35" s="24"/>
      <c r="C35" s="24"/>
      <c r="D35" s="24"/>
      <c r="E35" s="24"/>
      <c r="F35" s="24"/>
      <c r="G35" s="24"/>
      <c r="H35" s="24"/>
      <c r="I35" s="24"/>
      <c r="J35" s="24"/>
    </row>
    <row r="36" spans="1:10" s="86" customFormat="1" ht="15.95" customHeight="1" x14ac:dyDescent="0.25">
      <c r="A36" s="24" t="s">
        <v>87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s="86" customFormat="1" ht="15.95" customHeight="1" x14ac:dyDescent="0.25">
      <c r="A37" s="24" t="s">
        <v>89</v>
      </c>
      <c r="B37" s="24"/>
      <c r="C37" s="24"/>
      <c r="D37" s="24"/>
      <c r="E37" s="24"/>
      <c r="F37" s="24"/>
      <c r="H37" s="24"/>
      <c r="I37" s="24"/>
      <c r="J37" s="24"/>
    </row>
    <row r="38" spans="1:10" s="86" customFormat="1" ht="15.95" customHeight="1" x14ac:dyDescent="0.25">
      <c r="A38" s="24" t="s">
        <v>88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0" s="86" customFormat="1" ht="15.95" customHeight="1" x14ac:dyDescent="0.25">
      <c r="A39" s="24" t="s">
        <v>90</v>
      </c>
      <c r="B39" s="24"/>
      <c r="C39" s="24"/>
      <c r="D39" s="24"/>
      <c r="E39" s="24"/>
      <c r="F39" s="24"/>
      <c r="G39" s="24"/>
      <c r="H39" s="24"/>
      <c r="I39" s="24"/>
      <c r="J39" s="24"/>
    </row>
    <row r="40" spans="1:10" s="86" customFormat="1" ht="15.95" customHeight="1" x14ac:dyDescent="0.25">
      <c r="A40" s="24" t="s">
        <v>91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 s="86" customFormat="1" ht="15.95" customHeight="1" x14ac:dyDescent="0.25">
      <c r="A41" s="24" t="s">
        <v>92</v>
      </c>
      <c r="B41" s="24"/>
      <c r="C41" s="24"/>
      <c r="D41" s="24"/>
      <c r="E41" s="24"/>
      <c r="F41" s="24"/>
      <c r="G41" s="24"/>
      <c r="H41" s="24"/>
      <c r="I41" s="24"/>
      <c r="J41" s="24"/>
    </row>
    <row r="42" spans="1:10" s="86" customFormat="1" ht="15.95" customHeight="1" x14ac:dyDescent="0.25">
      <c r="A42" s="24" t="s">
        <v>93</v>
      </c>
      <c r="B42" s="24"/>
      <c r="C42" s="24"/>
      <c r="D42" s="24"/>
      <c r="E42" s="24"/>
      <c r="F42" s="24"/>
      <c r="G42" s="24"/>
      <c r="H42" s="24"/>
      <c r="I42" s="24"/>
      <c r="J42" s="24"/>
    </row>
    <row r="43" spans="1:10" s="86" customFormat="1" ht="15.95" customHeight="1" x14ac:dyDescent="0.25">
      <c r="A43" s="24" t="s">
        <v>98</v>
      </c>
      <c r="B43" s="24"/>
      <c r="C43" s="24"/>
      <c r="D43" s="24"/>
      <c r="E43" s="24"/>
      <c r="F43" s="24"/>
      <c r="G43" s="24"/>
      <c r="H43" s="24"/>
      <c r="I43" s="24"/>
      <c r="J43" s="24"/>
    </row>
    <row r="44" spans="1:10" s="86" customFormat="1" ht="15.95" customHeight="1" x14ac:dyDescent="0.25">
      <c r="A44" s="24" t="s">
        <v>94</v>
      </c>
      <c r="B44" s="24"/>
      <c r="C44" s="24"/>
      <c r="D44" s="24"/>
      <c r="E44" s="24"/>
      <c r="F44" s="24"/>
      <c r="G44" s="24"/>
      <c r="H44" s="24"/>
      <c r="I44" s="24"/>
      <c r="J44" s="24"/>
    </row>
    <row r="45" spans="1:10" s="86" customFormat="1" ht="15.95" customHeight="1" x14ac:dyDescent="0.25">
      <c r="A45" s="24" t="s">
        <v>96</v>
      </c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5.95" customHeight="1" x14ac:dyDescent="0.25">
      <c r="A46" s="24" t="s">
        <v>97</v>
      </c>
    </row>
    <row r="47" spans="1:10" s="86" customFormat="1" ht="15.95" customHeight="1" x14ac:dyDescent="0.25">
      <c r="A47" s="79" t="s">
        <v>95</v>
      </c>
      <c r="B47" s="73"/>
      <c r="C47" s="73"/>
      <c r="D47" s="73"/>
      <c r="E47" s="73"/>
      <c r="F47" s="73"/>
      <c r="G47" s="73"/>
      <c r="H47" s="73"/>
      <c r="I47" s="73"/>
      <c r="J47" s="73"/>
    </row>
    <row r="48" spans="1:10" s="72" customFormat="1" ht="18" customHeight="1" x14ac:dyDescent="0.25">
      <c r="A48" s="79" t="s">
        <v>100</v>
      </c>
      <c r="B48" s="73"/>
      <c r="C48" s="73"/>
      <c r="D48" s="73"/>
      <c r="E48" s="73"/>
      <c r="F48" s="73"/>
      <c r="G48" s="73"/>
      <c r="H48" s="73"/>
      <c r="I48" s="73"/>
      <c r="J48" s="73"/>
    </row>
    <row r="49" spans="1:13" s="72" customFormat="1" ht="12" customHeight="1" x14ac:dyDescent="0.25">
      <c r="A49" s="79"/>
      <c r="B49" s="73"/>
      <c r="C49" s="73"/>
      <c r="D49" s="73"/>
      <c r="E49" s="73"/>
      <c r="F49" s="73"/>
      <c r="G49" s="73"/>
      <c r="H49" s="73"/>
      <c r="I49" s="73"/>
      <c r="J49" s="73"/>
    </row>
    <row r="50" spans="1:13" s="72" customFormat="1" ht="12" customHeight="1" x14ac:dyDescent="0.25">
      <c r="A50" s="73" t="s">
        <v>82</v>
      </c>
      <c r="B50" s="73"/>
      <c r="C50" s="73"/>
      <c r="D50" s="73"/>
      <c r="E50" s="73"/>
      <c r="F50" s="73"/>
      <c r="G50" s="73"/>
      <c r="H50" s="73"/>
      <c r="I50" s="73"/>
      <c r="J50" s="73"/>
    </row>
    <row r="51" spans="1:13" s="72" customFormat="1" ht="12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</row>
    <row r="52" spans="1:13" s="72" customFormat="1" ht="12" customHeight="1" x14ac:dyDescent="0.25">
      <c r="A52" s="73" t="s">
        <v>83</v>
      </c>
      <c r="B52" s="73"/>
      <c r="C52" s="73"/>
      <c r="D52" s="73"/>
      <c r="E52" s="73"/>
      <c r="F52" s="73"/>
      <c r="G52" s="73"/>
      <c r="H52" s="73"/>
      <c r="I52" s="73"/>
      <c r="J52" s="73"/>
    </row>
    <row r="53" spans="1:13" s="72" customFormat="1" ht="12" customHeight="1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</row>
    <row r="54" spans="1:13" s="72" customFormat="1" x14ac:dyDescent="0.25">
      <c r="A54" s="74" t="s">
        <v>85</v>
      </c>
      <c r="B54" s="74"/>
      <c r="C54" s="74"/>
      <c r="D54" s="74"/>
      <c r="E54" s="74"/>
      <c r="F54" s="74"/>
      <c r="G54" s="74"/>
      <c r="H54" s="74"/>
      <c r="I54" s="74"/>
      <c r="J54" s="74"/>
    </row>
    <row r="55" spans="1:13" s="72" customFormat="1" ht="93.75" customHeight="1" x14ac:dyDescent="0.25">
      <c r="A55" s="75" t="s">
        <v>86</v>
      </c>
      <c r="B55" s="75"/>
      <c r="C55" s="75"/>
      <c r="D55" s="75"/>
      <c r="E55" s="75"/>
      <c r="F55" s="75"/>
      <c r="G55" s="75"/>
      <c r="H55" s="75"/>
      <c r="I55" s="75"/>
      <c r="J55" s="75"/>
    </row>
    <row r="56" spans="1:13" s="72" customFormat="1" ht="14.1" customHeight="1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3" s="72" customFormat="1" ht="14.1" customHeight="1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3" s="72" customFormat="1" x14ac:dyDescent="0.25">
      <c r="A58" s="77" t="s">
        <v>84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1:13" s="72" customFormat="1" x14ac:dyDescent="0.25">
      <c r="A59" s="78" t="s">
        <v>77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1:13" s="72" customFormat="1" x14ac:dyDescent="0.25">
      <c r="A60" s="79" t="s">
        <v>78</v>
      </c>
      <c r="B60" s="80"/>
      <c r="C60" s="80"/>
      <c r="D60" s="80"/>
      <c r="E60" s="80"/>
      <c r="F60" s="80"/>
      <c r="G60" s="80"/>
      <c r="H60" s="79"/>
      <c r="I60" s="79"/>
      <c r="J60" s="79"/>
      <c r="K60" s="80"/>
      <c r="L60" s="80"/>
      <c r="M60" s="80"/>
    </row>
    <row r="61" spans="1:13" s="72" customFormat="1" x14ac:dyDescent="0.25">
      <c r="A61" s="79" t="s">
        <v>79</v>
      </c>
      <c r="B61" s="80"/>
      <c r="C61" s="79"/>
      <c r="D61" s="80"/>
      <c r="E61" s="80"/>
      <c r="F61" s="80"/>
      <c r="G61" s="80"/>
      <c r="H61" s="79"/>
      <c r="I61" s="79"/>
      <c r="J61" s="79"/>
      <c r="K61" s="80"/>
      <c r="L61" s="80"/>
      <c r="M61" s="80"/>
    </row>
    <row r="62" spans="1:13" s="72" customForma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3" s="72" customFormat="1" ht="15" x14ac:dyDescent="0.25">
      <c r="A63" s="81" t="s">
        <v>80</v>
      </c>
      <c r="B63" s="81"/>
      <c r="E63" s="82" t="s">
        <v>55</v>
      </c>
      <c r="F63" s="82"/>
      <c r="G63" s="83"/>
      <c r="H63" s="83"/>
    </row>
    <row r="64" spans="1:13" s="72" customFormat="1" ht="15" x14ac:dyDescent="0.25">
      <c r="H64" s="83"/>
    </row>
    <row r="65" spans="1:8" s="72" customFormat="1" x14ac:dyDescent="0.25">
      <c r="A65" s="83" t="s">
        <v>81</v>
      </c>
      <c r="B65" s="83"/>
      <c r="E65" s="82" t="s">
        <v>56</v>
      </c>
      <c r="F65" s="82"/>
      <c r="G65" s="83"/>
      <c r="H65" s="24"/>
    </row>
    <row r="66" spans="1:8" s="72" customFormat="1" x14ac:dyDescent="0.25">
      <c r="A66" s="84"/>
      <c r="B66" s="84"/>
      <c r="C66" s="84"/>
      <c r="D66" s="84"/>
      <c r="E66" s="84"/>
      <c r="F66" s="84"/>
      <c r="G66" s="84"/>
      <c r="H66" s="84"/>
    </row>
    <row r="67" spans="1:8" s="72" customFormat="1" ht="15" x14ac:dyDescent="0.25"/>
    <row r="68" spans="1:8" s="72" customFormat="1" ht="15" x14ac:dyDescent="0.25"/>
  </sheetData>
  <mergeCells count="13">
    <mergeCell ref="E63:F63"/>
    <mergeCell ref="E65:F65"/>
    <mergeCell ref="A66:H66"/>
    <mergeCell ref="A1:K1"/>
    <mergeCell ref="A2:K2"/>
    <mergeCell ref="A3:L3"/>
    <mergeCell ref="A6:K6"/>
    <mergeCell ref="A7:K7"/>
    <mergeCell ref="A9:K9"/>
    <mergeCell ref="A10:K10"/>
    <mergeCell ref="A55:J55"/>
    <mergeCell ref="A58:L58"/>
    <mergeCell ref="A59:M5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Дария</cp:lastModifiedBy>
  <cp:lastPrinted>2020-01-11T08:46:39Z</cp:lastPrinted>
  <dcterms:created xsi:type="dcterms:W3CDTF">2017-03-27T04:35:45Z</dcterms:created>
  <dcterms:modified xsi:type="dcterms:W3CDTF">2021-04-12T02:47:47Z</dcterms:modified>
</cp:coreProperties>
</file>